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c70e27266d7a5e/Trix Comfort/GEDEELDE MAP/ventilatieberekeningen/"/>
    </mc:Choice>
  </mc:AlternateContent>
  <xr:revisionPtr revIDLastSave="59" documentId="8_{7C168BB1-2F34-4991-90BA-37C3062B9DA5}" xr6:coauthVersionLast="47" xr6:coauthVersionMax="47" xr10:uidLastSave="{8E467AAE-5279-4871-A990-3F4E5F8CD6B7}"/>
  <bookViews>
    <workbookView xWindow="28680" yWindow="-120" windowWidth="29040" windowHeight="15720" activeTab="1" xr2:uid="{CB8DB35B-AFC2-4C1F-BFB8-8AF765EC0E48}"/>
  </bookViews>
  <sheets>
    <sheet name="informatie prijscalculatie" sheetId="3" r:id="rId1"/>
    <sheet name="prijscalculatie TriX Comfort" sheetId="1" r:id="rId2"/>
  </sheets>
  <externalReferences>
    <externalReference r:id="rId3"/>
  </externalReferences>
  <definedNames>
    <definedName name="Company_Name">[1]Dashboard!$C$4</definedName>
    <definedName name="Workbook_Title">[1]Dashboard!$C$3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H6" i="1" s="1"/>
  <c r="E12" i="1" s="1"/>
  <c r="I6" i="1" s="1"/>
  <c r="J6" i="1" s="1"/>
  <c r="K6" i="1" s="1"/>
  <c r="D12" i="1" s="1"/>
  <c r="C13" i="1"/>
  <c r="H7" i="1" s="1"/>
  <c r="E13" i="1" s="1"/>
  <c r="I7" i="1" s="1"/>
  <c r="C14" i="1"/>
  <c r="C15" i="1"/>
  <c r="H9" i="1" s="1"/>
  <c r="E15" i="1" s="1"/>
  <c r="I9" i="1" s="1"/>
  <c r="J9" i="1" s="1"/>
  <c r="K9" i="1" s="1"/>
  <c r="D15" i="1" s="1"/>
  <c r="C16" i="1"/>
  <c r="C17" i="1"/>
  <c r="H11" i="1" s="1"/>
  <c r="E17" i="1" s="1"/>
  <c r="I11" i="1" s="1"/>
  <c r="J11" i="1" s="1"/>
  <c r="K11" i="1" s="1"/>
  <c r="D17" i="1" s="1"/>
  <c r="C18" i="1"/>
  <c r="H12" i="1" s="1"/>
  <c r="E18" i="1" s="1"/>
  <c r="I12" i="1" s="1"/>
  <c r="J12" i="1" s="1"/>
  <c r="K12" i="1" s="1"/>
  <c r="D18" i="1" s="1"/>
  <c r="C19" i="1"/>
  <c r="C20" i="1"/>
  <c r="C21" i="1"/>
  <c r="H15" i="1" s="1"/>
  <c r="E21" i="1" s="1"/>
  <c r="I15" i="1" s="1"/>
  <c r="J15" i="1" s="1"/>
  <c r="K15" i="1" s="1"/>
  <c r="D21" i="1" s="1"/>
  <c r="C22" i="1"/>
  <c r="H16" i="1" s="1"/>
  <c r="E22" i="1" s="1"/>
  <c r="I16" i="1" s="1"/>
  <c r="J16" i="1" s="1"/>
  <c r="K16" i="1" s="1"/>
  <c r="D22" i="1" s="1"/>
  <c r="C8" i="1"/>
  <c r="H2" i="1" s="1"/>
  <c r="E8" i="1" s="1"/>
  <c r="I2" i="1" s="1"/>
  <c r="J2" i="1" s="1"/>
  <c r="K2" i="1" s="1"/>
  <c r="D8" i="1" s="1"/>
  <c r="C33" i="1"/>
  <c r="E29" i="1" s="1"/>
  <c r="H13" i="1"/>
  <c r="E19" i="1" s="1"/>
  <c r="I13" i="1" s="1"/>
  <c r="J13" i="1" s="1"/>
  <c r="K13" i="1" s="1"/>
  <c r="D19" i="1" s="1"/>
  <c r="H14" i="1"/>
  <c r="E20" i="1" s="1"/>
  <c r="I14" i="1" s="1"/>
  <c r="J14" i="1" s="1"/>
  <c r="K14" i="1" s="1"/>
  <c r="D20" i="1" s="1"/>
  <c r="B33" i="1"/>
  <c r="B23" i="1"/>
  <c r="H10" i="1" l="1"/>
  <c r="E16" i="1" s="1"/>
  <c r="I10" i="1" s="1"/>
  <c r="J10" i="1" s="1"/>
  <c r="K10" i="1" s="1"/>
  <c r="D16" i="1" s="1"/>
  <c r="H8" i="1"/>
  <c r="E14" i="1" s="1"/>
  <c r="I8" i="1" s="1"/>
  <c r="J8" i="1" s="1"/>
  <c r="K8" i="1" s="1"/>
  <c r="D14" i="1" s="1"/>
  <c r="J7" i="1"/>
  <c r="K7" i="1" s="1"/>
  <c r="D13" i="1" s="1"/>
  <c r="H5" i="1"/>
  <c r="E11" i="1" s="1"/>
  <c r="I5" i="1" s="1"/>
  <c r="J5" i="1" s="1"/>
  <c r="K5" i="1" s="1"/>
  <c r="D11" i="1" s="1"/>
  <c r="H4" i="1"/>
  <c r="E10" i="1" s="1"/>
  <c r="I4" i="1" s="1"/>
  <c r="J4" i="1" s="1"/>
  <c r="K4" i="1" s="1"/>
  <c r="D10" i="1" s="1"/>
  <c r="H3" i="1"/>
  <c r="E9" i="1" s="1"/>
  <c r="C23" i="1"/>
  <c r="I3" i="1" l="1"/>
  <c r="J3" i="1" s="1"/>
  <c r="K3" i="1" s="1"/>
  <c r="D9" i="1" s="1"/>
  <c r="D23" i="1" s="1"/>
  <c r="E23" i="1"/>
  <c r="B34" i="1" l="1"/>
  <c r="E26" i="1"/>
  <c r="E3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<sst xmlns="http://schemas.openxmlformats.org/spreadsheetml/2006/main" count="53" uniqueCount="53">
  <si>
    <t>Vul hier uw gegevens in:</t>
  </si>
  <si>
    <t>Adres</t>
  </si>
  <si>
    <t>woonplaats</t>
  </si>
  <si>
    <t>mailadres</t>
  </si>
  <si>
    <t>aantal</t>
  </si>
  <si>
    <t>aantal m2</t>
  </si>
  <si>
    <t>lucht verversen (m3) BB</t>
  </si>
  <si>
    <t xml:space="preserve">aantal enkele modules </t>
  </si>
  <si>
    <t>woonkamer</t>
  </si>
  <si>
    <t>slaapkamer</t>
  </si>
  <si>
    <t>Panel comfort</t>
  </si>
  <si>
    <t>Quadra comfort</t>
  </si>
  <si>
    <t>Circu comfort</t>
  </si>
  <si>
    <t>Invi comfort</t>
  </si>
  <si>
    <t>Totaal</t>
  </si>
  <si>
    <t>naam verblijfsruimte (aanpassen naar eigen situatie)</t>
  </si>
  <si>
    <t>Rimless rooster</t>
  </si>
  <si>
    <t>Panel comfort met lip (eigen logo)</t>
  </si>
  <si>
    <t xml:space="preserve">Standaard rooster </t>
  </si>
  <si>
    <t>aantal dubbele modules</t>
  </si>
  <si>
    <t>werkkamer</t>
  </si>
  <si>
    <t>Totaalprijs excl. BTW</t>
  </si>
  <si>
    <t>Totaalprijs roosters</t>
  </si>
  <si>
    <t>Totaalprijs modules</t>
  </si>
  <si>
    <t xml:space="preserve">keuken </t>
  </si>
  <si>
    <t>verblijfsruimte 1</t>
  </si>
  <si>
    <t>verblijfsruimte 2</t>
  </si>
  <si>
    <t>verblijfsruimte 3</t>
  </si>
  <si>
    <t>verblijfsruimte 4</t>
  </si>
  <si>
    <t>verblijfsruimte 5</t>
  </si>
  <si>
    <t>verblijfsruimte 6</t>
  </si>
  <si>
    <t>verblijfsruimte 7</t>
  </si>
  <si>
    <t>verblijfsruimte 8</t>
  </si>
  <si>
    <t>verblijfsruimte 9</t>
  </si>
  <si>
    <t>verblijfsruimte 10</t>
  </si>
  <si>
    <t>verblijfsruimte 11</t>
  </si>
  <si>
    <t>prijs excl. BTW</t>
  </si>
  <si>
    <t>Naam:</t>
  </si>
  <si>
    <t xml:space="preserve">Totaal </t>
  </si>
  <si>
    <t>Totaal benodigde roosters</t>
  </si>
  <si>
    <t>Prijscalculatie TriX Comfort Systeem</t>
  </si>
  <si>
    <t>Hoe werkt het?</t>
  </si>
  <si>
    <t>Keuze uitblaasroosters</t>
  </si>
  <si>
    <t>1. Ga naar het blad "prijscalculatie TriX Comfort".</t>
  </si>
  <si>
    <t>2. Voer uw gegevens in.</t>
  </si>
  <si>
    <t>3. Voer in kolom A de namen van uw ruimtes in.</t>
  </si>
  <si>
    <t>4. Voer in kolom B het aantal m2 per ruimte in.</t>
  </si>
  <si>
    <t>5. Op basis van het aantal ingevoerde m2 per ruimte wordt er berekend hoe veel modules er nodig zijn.</t>
  </si>
  <si>
    <t>6. In cel B34 kunt u nu zien hoe veel modules u nodig heeft.</t>
  </si>
  <si>
    <t>8. Maak in kolom B een keuze voor het aantal roosters dat je per model wilt hebben.</t>
  </si>
  <si>
    <t>7. Elke module heeft een uitblaasrooster nodig, deze kunt u bekijken door op de naam van het rooster te klikken.</t>
  </si>
  <si>
    <t>9. indien u geïntresseerd bent kunt u een plattegrond van uw project en dit bestand doormailen naar info@trixcomfort.nl zodat er een exacte offerte gemaakt kan worden.</t>
  </si>
  <si>
    <t>in dit bestand kunt u op basis van het aantal m2 per ruimte in uw huis berekenen hoeveel modules u (ongeveer) nodig hebt in uw huis of gebouw.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</si>
</sst>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 &quot;€&quot;\ * #,##0.00_ ;_ &quot;€&quot;\ * \-#,##0.00_ ;_ &quot;€&quot;\ * &quot;-&quot;??_ ;_ @_ 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6" xfId="0" applyBorder="1" applyProtection="1">
      <protection hidden="1"/>
    </xf>
    <xf numFmtId="0" fontId="2" fillId="0" borderId="3" xfId="0" applyFont="1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2" borderId="10" xfId="0" applyFill="1" applyBorder="1" applyProtection="1">
      <protection hidden="1"/>
    </xf>
    <xf numFmtId="44" fontId="0" fillId="0" borderId="2" xfId="1" applyFont="1" applyBorder="1" applyProtection="1">
      <protection hidden="1"/>
    </xf>
    <xf numFmtId="164" fontId="0" fillId="0" borderId="11" xfId="0" applyNumberFormat="1" applyBorder="1" applyProtection="1">
      <protection hidden="1"/>
    </xf>
    <xf numFmtId="0" fontId="0" fillId="2" borderId="11" xfId="0" applyFill="1" applyBorder="1" applyProtection="1">
      <protection hidden="1"/>
    </xf>
    <xf numFmtId="44" fontId="0" fillId="0" borderId="1" xfId="0" applyNumberFormat="1" applyBorder="1" applyProtection="1">
      <protection hidden="1"/>
    </xf>
    <xf numFmtId="164" fontId="0" fillId="0" borderId="12" xfId="0" applyNumberFormat="1" applyBorder="1" applyProtection="1">
      <protection hidden="1"/>
    </xf>
    <xf numFmtId="0" fontId="2" fillId="0" borderId="13" xfId="0" applyFont="1" applyBorder="1" applyProtection="1">
      <protection hidden="1"/>
    </xf>
    <xf numFmtId="0" fontId="2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0" fillId="3" borderId="1" xfId="0" applyFill="1" applyBorder="1" applyProtection="1">
      <protection hidden="1"/>
    </xf>
    <xf numFmtId="0" fontId="0" fillId="4" borderId="0" xfId="0" applyFill="1"/>
    <xf numFmtId="0" fontId="5" fillId="4" borderId="0" xfId="0" applyFont="1" applyFill="1"/>
    <xf numFmtId="0" fontId="0" fillId="4" borderId="0" xfId="0" applyFill="1" applyAlignment="1">
      <alignment vertical="top"/>
    </xf>
    <xf numFmtId="0" fontId="4" fillId="4" borderId="1" xfId="0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left" vertical="center"/>
    </xf>
    <xf numFmtId="0" fontId="0" fillId="4" borderId="9" xfId="0" applyFill="1" applyBorder="1" applyAlignment="1">
      <alignment horizontal="left" wrapText="1"/>
    </xf>
    <xf numFmtId="0" fontId="6" fillId="0" borderId="3" xfId="2" applyBorder="1" applyProtection="1">
      <protection hidden="1"/>
    </xf>
  </cellXfs>
  <cellStyles count="3">
    <cellStyle name="Hyperlink" xfId="2" builtinId="8"/>
    <cellStyle name="Standaard" xfId="0" builtinId="0"/>
    <cellStyle name="Valuta" xfId="1" builtinId="4"/>
  </cellStyles>
  <dxfs count="8">
    <dxf>
      <font>
        <b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top style="thin">
          <color theme="8"/>
        </top>
        <bottom style="thick">
          <color theme="8"/>
        </bottom>
      </border>
    </dxf>
    <dxf>
      <font>
        <b/>
        <i val="0"/>
        <color theme="0"/>
      </font>
      <fill>
        <patternFill patternType="solid">
          <fgColor theme="8"/>
          <bgColor theme="8"/>
        </patternFill>
      </fill>
      <border diagonalUp="0" diagonalDown="0">
        <left/>
        <right/>
        <top/>
        <bottom style="thin">
          <color theme="8"/>
        </bottom>
        <vertical/>
        <horizontal/>
      </border>
    </dxf>
    <dxf>
      <font>
        <b val="0"/>
        <i val="0"/>
        <color theme="1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ont>
        <b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top style="thin">
          <color theme="8"/>
        </top>
        <bottom style="thick">
          <color theme="8"/>
        </bottom>
      </border>
    </dxf>
    <dxf>
      <font>
        <b/>
        <i val="0"/>
        <color theme="0"/>
      </font>
      <fill>
        <patternFill patternType="solid">
          <fgColor theme="8"/>
          <bgColor theme="8"/>
        </patternFill>
      </fill>
      <border diagonalUp="0" diagonalDown="0">
        <left/>
        <right/>
        <top/>
        <bottom style="thin">
          <color theme="8"/>
        </bottom>
        <vertical/>
        <horizontal/>
      </border>
    </dxf>
    <dxf>
      <font>
        <b val="0"/>
        <i val="0"/>
        <color theme="1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2" defaultPivotStyle="PivotStyleLight16">
    <tableStyle name="Profit and Loss Statement" pivot="0" count="4" xr9:uid="{FCCF66E8-EA17-4ACD-A57C-583C031853DC}">
      <tableStyleElement type="wholeTable" dxfId="7"/>
      <tableStyleElement type="headerRow" dxfId="6"/>
      <tableStyleElement type="totalRow" dxfId="5"/>
      <tableStyleElement type="lastColumn" dxfId="4"/>
    </tableStyle>
    <tableStyle name="Profit and Loss Statement 2" pivot="0" count="4" xr9:uid="{4CA86889-9CBA-4C14-A2EE-175A19FF88BA}">
      <tableStyleElement type="wholeTable" dxfId="3"/>
      <tableStyleElement type="headerRow" dxfId="2"/>
      <tableStyleElement type="totalRow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els\Dropbox\Mijn%20pc%20(DESKTOP-G2J6H1B)\Downloads\Profit%20and%20loss%20statement%20with%20logo.xlsx" TargetMode="External"/><Relationship Id="rId1" Type="http://schemas.openxmlformats.org/officeDocument/2006/relationships/externalLinkPath" Target="file:///C:\Users\niels\Dropbox\Mijn%20pc%20(DESKTOP-G2J6H1B)\Downloads\Profit%20and%20loss%20statement%20with%20lo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shboard"/>
      <sheetName val="Sales"/>
      <sheetName val="Income"/>
      <sheetName val="Expenses"/>
      <sheetName val="Taxes"/>
      <sheetName val="Categories"/>
    </sheetNames>
    <sheetDataSet>
      <sheetData sheetId="0">
        <row r="3">
          <cell r="C3" t="str">
            <v>PROFIT AND LOSS STATEMENT</v>
          </cell>
        </row>
        <row r="4">
          <cell r="C4" t="str">
            <v>SATCOM CELLULAR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ixcomfort.nl/trix-comfort-uitblaasroost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9748-7858-4313-8850-DBF4D03CF4B1}">
  <dimension ref="A1:H29"/>
  <sheetViews>
    <sheetView workbookViewId="0">
      <selection activeCell="A14" sqref="A14"/>
    </sheetView>
  </sheetViews>
  <sheetFormatPr defaultRowHeight="15" x14ac:dyDescent="0.25"/>
  <cols>
    <col min="1" max="1" width="93.28515625" customWidth="1"/>
    <col min="2" max="2" width="7.140625" customWidth="1"/>
    <col min="3" max="3" width="35.5703125" customWidth="1"/>
    <col min="5" max="5" width="21.28515625" customWidth="1"/>
    <col min="6" max="8" width="8.7109375" style="23"/>
  </cols>
  <sheetData>
    <row r="1" spans="1:5" x14ac:dyDescent="0.25">
      <c r="A1" s="26" t="e" vm="1">
        <v>#VALUE!</v>
      </c>
      <c r="B1" s="26"/>
      <c r="C1" s="27" t="s">
        <v>40</v>
      </c>
      <c r="D1" s="27"/>
      <c r="E1" s="27"/>
    </row>
    <row r="2" spans="1:5" x14ac:dyDescent="0.25">
      <c r="A2" s="26"/>
      <c r="B2" s="26"/>
      <c r="C2" s="27"/>
      <c r="D2" s="27"/>
      <c r="E2" s="27"/>
    </row>
    <row r="3" spans="1:5" ht="53.25" customHeight="1" x14ac:dyDescent="0.25">
      <c r="A3" s="26"/>
      <c r="B3" s="26"/>
      <c r="C3" s="27"/>
      <c r="D3" s="27"/>
      <c r="E3" s="27"/>
    </row>
    <row r="4" spans="1:5" ht="32.25" customHeight="1" x14ac:dyDescent="0.25">
      <c r="A4" s="28" t="s">
        <v>52</v>
      </c>
      <c r="B4" s="28"/>
      <c r="C4" s="28"/>
      <c r="D4" s="28"/>
      <c r="E4" s="28"/>
    </row>
    <row r="5" spans="1:5" ht="21" x14ac:dyDescent="0.35">
      <c r="A5" s="24" t="s">
        <v>41</v>
      </c>
      <c r="B5" s="23"/>
      <c r="C5" s="23"/>
      <c r="D5" s="23"/>
      <c r="E5" s="23"/>
    </row>
    <row r="6" spans="1:5" x14ac:dyDescent="0.25">
      <c r="A6" s="23" t="s">
        <v>43</v>
      </c>
      <c r="B6" s="23"/>
      <c r="C6" s="23"/>
      <c r="D6" s="23"/>
      <c r="E6" s="23"/>
    </row>
    <row r="7" spans="1:5" x14ac:dyDescent="0.25">
      <c r="A7" s="25" t="s">
        <v>44</v>
      </c>
      <c r="B7" s="23"/>
      <c r="C7" s="23"/>
      <c r="D7" s="23"/>
      <c r="E7" s="23"/>
    </row>
    <row r="8" spans="1:5" x14ac:dyDescent="0.25">
      <c r="A8" s="23" t="s">
        <v>45</v>
      </c>
      <c r="B8" s="23"/>
      <c r="C8" s="23"/>
      <c r="D8" s="23"/>
      <c r="E8" s="23"/>
    </row>
    <row r="9" spans="1:5" x14ac:dyDescent="0.25">
      <c r="A9" s="23" t="s">
        <v>46</v>
      </c>
      <c r="B9" s="23"/>
      <c r="C9" s="23"/>
      <c r="D9" s="23"/>
      <c r="E9" s="23"/>
    </row>
    <row r="10" spans="1:5" x14ac:dyDescent="0.25">
      <c r="A10" s="23" t="s">
        <v>47</v>
      </c>
      <c r="B10" s="23"/>
      <c r="C10" s="23"/>
      <c r="D10" s="23"/>
      <c r="E10" s="23"/>
    </row>
    <row r="11" spans="1:5" x14ac:dyDescent="0.25">
      <c r="A11" s="23" t="s">
        <v>48</v>
      </c>
      <c r="B11" s="23"/>
      <c r="C11" s="23"/>
      <c r="D11" s="23"/>
      <c r="E11" s="23"/>
    </row>
    <row r="12" spans="1:5" x14ac:dyDescent="0.25">
      <c r="A12" s="23" t="s">
        <v>50</v>
      </c>
      <c r="B12" s="23"/>
      <c r="C12" s="23"/>
      <c r="D12" s="23"/>
      <c r="E12" s="23"/>
    </row>
    <row r="13" spans="1:5" x14ac:dyDescent="0.25">
      <c r="A13" s="23" t="s">
        <v>49</v>
      </c>
      <c r="B13" s="23"/>
      <c r="C13" s="23"/>
      <c r="D13" s="23"/>
      <c r="E13" s="23"/>
    </row>
    <row r="14" spans="1:5" x14ac:dyDescent="0.25">
      <c r="A14" s="23" t="s">
        <v>51</v>
      </c>
      <c r="B14" s="23"/>
      <c r="C14" s="23"/>
      <c r="D14" s="23"/>
      <c r="E14" s="23"/>
    </row>
    <row r="15" spans="1:5" x14ac:dyDescent="0.25">
      <c r="A15" s="23"/>
      <c r="B15" s="23"/>
      <c r="C15" s="23"/>
      <c r="D15" s="23"/>
      <c r="E15" s="23"/>
    </row>
    <row r="16" spans="1:5" x14ac:dyDescent="0.25">
      <c r="A16" s="23"/>
      <c r="B16" s="23"/>
      <c r="C16" s="23"/>
      <c r="D16" s="23"/>
      <c r="E16" s="23"/>
    </row>
    <row r="17" spans="1:5" x14ac:dyDescent="0.25">
      <c r="A17" s="23"/>
      <c r="B17" s="23"/>
      <c r="C17" s="23"/>
      <c r="D17" s="23"/>
      <c r="E17" s="23"/>
    </row>
    <row r="18" spans="1:5" x14ac:dyDescent="0.25">
      <c r="A18" s="23"/>
      <c r="B18" s="23"/>
      <c r="C18" s="23"/>
      <c r="D18" s="23"/>
      <c r="E18" s="23"/>
    </row>
    <row r="19" spans="1:5" x14ac:dyDescent="0.25">
      <c r="A19" s="23"/>
      <c r="B19" s="23"/>
      <c r="C19" s="23"/>
      <c r="D19" s="23"/>
      <c r="E19" s="23"/>
    </row>
    <row r="20" spans="1:5" x14ac:dyDescent="0.25">
      <c r="A20" s="23"/>
      <c r="B20" s="23"/>
      <c r="C20" s="23"/>
      <c r="D20" s="23"/>
      <c r="E20" s="23"/>
    </row>
    <row r="21" spans="1:5" x14ac:dyDescent="0.25">
      <c r="A21" s="23"/>
      <c r="B21" s="23"/>
      <c r="C21" s="23"/>
      <c r="D21" s="23"/>
      <c r="E21" s="23"/>
    </row>
    <row r="22" spans="1:5" x14ac:dyDescent="0.25">
      <c r="A22" s="23"/>
      <c r="B22" s="23"/>
      <c r="C22" s="23"/>
      <c r="D22" s="23"/>
      <c r="E22" s="23"/>
    </row>
    <row r="23" spans="1:5" x14ac:dyDescent="0.25">
      <c r="A23" s="23"/>
      <c r="B23" s="23"/>
      <c r="C23" s="23"/>
      <c r="D23" s="23"/>
      <c r="E23" s="23"/>
    </row>
    <row r="24" spans="1:5" x14ac:dyDescent="0.25">
      <c r="A24" s="23"/>
      <c r="B24" s="23"/>
      <c r="C24" s="23"/>
      <c r="D24" s="23"/>
      <c r="E24" s="23"/>
    </row>
    <row r="25" spans="1:5" x14ac:dyDescent="0.25">
      <c r="A25" s="23"/>
      <c r="B25" s="23"/>
      <c r="C25" s="23"/>
      <c r="D25" s="23"/>
      <c r="E25" s="23"/>
    </row>
    <row r="26" spans="1:5" x14ac:dyDescent="0.25">
      <c r="A26" s="23"/>
      <c r="B26" s="23"/>
      <c r="C26" s="23"/>
      <c r="D26" s="23"/>
      <c r="E26" s="23"/>
    </row>
    <row r="27" spans="1:5" x14ac:dyDescent="0.25">
      <c r="A27" s="23"/>
      <c r="B27" s="23"/>
      <c r="C27" s="23"/>
      <c r="D27" s="23"/>
      <c r="E27" s="23"/>
    </row>
    <row r="28" spans="1:5" x14ac:dyDescent="0.25">
      <c r="A28" s="23"/>
      <c r="B28" s="23"/>
      <c r="C28" s="23"/>
      <c r="D28" s="23"/>
      <c r="E28" s="23"/>
    </row>
    <row r="29" spans="1:5" x14ac:dyDescent="0.25">
      <c r="A29" s="23"/>
      <c r="B29" s="23"/>
      <c r="C29" s="23"/>
      <c r="D29" s="23"/>
      <c r="E29" s="23"/>
    </row>
  </sheetData>
  <mergeCells count="3">
    <mergeCell ref="A1:B3"/>
    <mergeCell ref="C1:E3"/>
    <mergeCell ref="A4:E4"/>
  </mergeCells>
  <hyperlinks>
    <hyperlink ref="C1:E3" location="'prijscalculatie TriX Comfort'!A1" display="Prijscalculatie TriX Comfort Systeem" xr:uid="{C3F6DF04-2EA9-4D52-A17B-CF24EDEB82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479FC-963A-4D49-8D6E-AF68AC0F4085}">
  <dimension ref="A1:K34"/>
  <sheetViews>
    <sheetView tabSelected="1" workbookViewId="0">
      <selection activeCell="A25" sqref="A25"/>
    </sheetView>
  </sheetViews>
  <sheetFormatPr defaultRowHeight="15" x14ac:dyDescent="0.25"/>
  <cols>
    <col min="1" max="1" width="50.42578125" customWidth="1"/>
    <col min="2" max="2" width="9.140625" customWidth="1"/>
    <col min="3" max="3" width="22.42578125" bestFit="1" customWidth="1"/>
    <col min="4" max="5" width="24.7109375" customWidth="1"/>
    <col min="6" max="6" width="17" bestFit="1" customWidth="1"/>
    <col min="8" max="11" width="0" hidden="1" customWidth="1"/>
  </cols>
  <sheetData>
    <row r="1" spans="1:11" ht="15.75" thickBot="1" x14ac:dyDescent="0.3">
      <c r="A1" s="19" t="s">
        <v>0</v>
      </c>
      <c r="B1" s="1"/>
      <c r="C1" s="1"/>
      <c r="D1" s="1"/>
      <c r="E1" s="1"/>
      <c r="F1" s="1"/>
    </row>
    <row r="2" spans="1:11" x14ac:dyDescent="0.25">
      <c r="A2" s="2" t="s">
        <v>37</v>
      </c>
      <c r="B2" s="1"/>
      <c r="C2" s="1"/>
      <c r="D2" s="1"/>
      <c r="E2" s="1"/>
      <c r="F2" s="1"/>
      <c r="H2">
        <f t="shared" ref="H2:H16" si="0">C8/100</f>
        <v>0</v>
      </c>
      <c r="I2">
        <f t="shared" ref="I2:I16" si="1">E8*100</f>
        <v>0</v>
      </c>
      <c r="J2">
        <f t="shared" ref="J2:J16" si="2">C8-I2</f>
        <v>0</v>
      </c>
      <c r="K2">
        <f>J2/60</f>
        <v>0</v>
      </c>
    </row>
    <row r="3" spans="1:11" x14ac:dyDescent="0.25">
      <c r="A3" s="2" t="s">
        <v>1</v>
      </c>
      <c r="B3" s="1"/>
      <c r="C3" s="1"/>
      <c r="D3" s="1"/>
      <c r="E3" s="1"/>
      <c r="F3" s="1"/>
      <c r="H3">
        <f t="shared" si="0"/>
        <v>0</v>
      </c>
      <c r="I3">
        <f t="shared" si="1"/>
        <v>0</v>
      </c>
      <c r="J3">
        <f t="shared" si="2"/>
        <v>0</v>
      </c>
      <c r="K3">
        <f t="shared" ref="K3:K16" si="3">J3/60</f>
        <v>0</v>
      </c>
    </row>
    <row r="4" spans="1:11" x14ac:dyDescent="0.25">
      <c r="A4" s="2" t="s">
        <v>2</v>
      </c>
      <c r="B4" s="1"/>
      <c r="C4" s="1"/>
      <c r="D4" s="1"/>
      <c r="E4" s="1"/>
      <c r="F4" s="1"/>
      <c r="H4">
        <f t="shared" si="0"/>
        <v>0</v>
      </c>
      <c r="I4">
        <f t="shared" si="1"/>
        <v>0</v>
      </c>
      <c r="J4">
        <f t="shared" si="2"/>
        <v>0</v>
      </c>
      <c r="K4">
        <f t="shared" si="3"/>
        <v>0</v>
      </c>
    </row>
    <row r="5" spans="1:11" ht="15.75" thickBot="1" x14ac:dyDescent="0.3">
      <c r="A5" s="3" t="s">
        <v>3</v>
      </c>
      <c r="B5" s="1"/>
      <c r="C5" s="1"/>
      <c r="D5" s="1"/>
      <c r="E5" s="1"/>
      <c r="F5" s="1"/>
      <c r="H5">
        <f t="shared" si="0"/>
        <v>0</v>
      </c>
      <c r="I5">
        <f t="shared" si="1"/>
        <v>0</v>
      </c>
      <c r="J5">
        <f t="shared" si="2"/>
        <v>0</v>
      </c>
      <c r="K5">
        <f t="shared" si="3"/>
        <v>0</v>
      </c>
    </row>
    <row r="6" spans="1:11" x14ac:dyDescent="0.25">
      <c r="A6" s="1"/>
      <c r="B6" s="1"/>
      <c r="C6" s="1"/>
      <c r="D6" s="1"/>
      <c r="E6" s="1"/>
      <c r="F6" s="1"/>
      <c r="H6">
        <f t="shared" si="0"/>
        <v>0</v>
      </c>
      <c r="I6">
        <f t="shared" si="1"/>
        <v>0</v>
      </c>
      <c r="J6">
        <f t="shared" si="2"/>
        <v>0</v>
      </c>
      <c r="K6">
        <f t="shared" si="3"/>
        <v>0</v>
      </c>
    </row>
    <row r="7" spans="1:11" x14ac:dyDescent="0.25">
      <c r="A7" s="4" t="s">
        <v>15</v>
      </c>
      <c r="B7" s="5" t="s">
        <v>5</v>
      </c>
      <c r="C7" s="5" t="s">
        <v>6</v>
      </c>
      <c r="D7" s="5" t="s">
        <v>7</v>
      </c>
      <c r="E7" s="6" t="s">
        <v>19</v>
      </c>
      <c r="F7" s="1"/>
      <c r="H7">
        <f t="shared" si="0"/>
        <v>0</v>
      </c>
      <c r="I7">
        <f t="shared" si="1"/>
        <v>0</v>
      </c>
      <c r="J7">
        <f t="shared" si="2"/>
        <v>0</v>
      </c>
      <c r="K7">
        <f t="shared" si="3"/>
        <v>0</v>
      </c>
    </row>
    <row r="8" spans="1:11" x14ac:dyDescent="0.25">
      <c r="A8" s="7" t="s">
        <v>8</v>
      </c>
      <c r="B8" s="22"/>
      <c r="C8" s="8">
        <f>_xlfn.CEILING.MATH(B8*0.9*3.6)</f>
        <v>0</v>
      </c>
      <c r="D8" s="1">
        <f t="shared" ref="D8:D22" si="4">_xlfn.CEILING.MATH(K2)</f>
        <v>0</v>
      </c>
      <c r="E8" s="9">
        <f t="shared" ref="E8:E22" si="5">_xlfn.FLOOR.MATH(H2)</f>
        <v>0</v>
      </c>
      <c r="F8" s="1"/>
      <c r="H8">
        <f t="shared" si="0"/>
        <v>0</v>
      </c>
      <c r="I8">
        <f t="shared" si="1"/>
        <v>0</v>
      </c>
      <c r="J8">
        <f t="shared" si="2"/>
        <v>0</v>
      </c>
      <c r="K8">
        <f t="shared" si="3"/>
        <v>0</v>
      </c>
    </row>
    <row r="9" spans="1:11" x14ac:dyDescent="0.25">
      <c r="A9" s="10" t="s">
        <v>9</v>
      </c>
      <c r="B9" s="22"/>
      <c r="C9" s="1">
        <f t="shared" ref="C9:C22" si="6">_xlfn.CEILING.MATH(B9*0.9*3.6)</f>
        <v>0</v>
      </c>
      <c r="D9" s="1">
        <f t="shared" si="4"/>
        <v>0</v>
      </c>
      <c r="E9" s="9">
        <f t="shared" si="5"/>
        <v>0</v>
      </c>
      <c r="F9" s="1"/>
      <c r="H9">
        <f t="shared" si="0"/>
        <v>0</v>
      </c>
      <c r="I9">
        <f t="shared" si="1"/>
        <v>0</v>
      </c>
      <c r="J9">
        <f t="shared" si="2"/>
        <v>0</v>
      </c>
      <c r="K9">
        <f t="shared" si="3"/>
        <v>0</v>
      </c>
    </row>
    <row r="10" spans="1:11" x14ac:dyDescent="0.25">
      <c r="A10" s="10" t="s">
        <v>20</v>
      </c>
      <c r="B10" s="22"/>
      <c r="C10" s="1">
        <f t="shared" si="6"/>
        <v>0</v>
      </c>
      <c r="D10" s="1">
        <f t="shared" si="4"/>
        <v>0</v>
      </c>
      <c r="E10" s="9">
        <f t="shared" si="5"/>
        <v>0</v>
      </c>
      <c r="F10" s="1"/>
      <c r="H10">
        <f t="shared" si="0"/>
        <v>0</v>
      </c>
      <c r="I10">
        <f t="shared" si="1"/>
        <v>0</v>
      </c>
      <c r="J10">
        <f t="shared" si="2"/>
        <v>0</v>
      </c>
      <c r="K10">
        <f t="shared" si="3"/>
        <v>0</v>
      </c>
    </row>
    <row r="11" spans="1:11" x14ac:dyDescent="0.25">
      <c r="A11" s="10" t="s">
        <v>24</v>
      </c>
      <c r="B11" s="22"/>
      <c r="C11" s="1">
        <f t="shared" si="6"/>
        <v>0</v>
      </c>
      <c r="D11" s="1">
        <f t="shared" si="4"/>
        <v>0</v>
      </c>
      <c r="E11" s="9">
        <f t="shared" si="5"/>
        <v>0</v>
      </c>
      <c r="F11" s="1"/>
      <c r="H11">
        <f t="shared" si="0"/>
        <v>0</v>
      </c>
      <c r="I11">
        <f t="shared" si="1"/>
        <v>0</v>
      </c>
      <c r="J11">
        <f t="shared" si="2"/>
        <v>0</v>
      </c>
      <c r="K11">
        <f t="shared" si="3"/>
        <v>0</v>
      </c>
    </row>
    <row r="12" spans="1:11" x14ac:dyDescent="0.25">
      <c r="A12" s="10" t="s">
        <v>25</v>
      </c>
      <c r="B12" s="22"/>
      <c r="C12" s="1">
        <f t="shared" si="6"/>
        <v>0</v>
      </c>
      <c r="D12" s="1">
        <f t="shared" si="4"/>
        <v>0</v>
      </c>
      <c r="E12" s="9">
        <f t="shared" si="5"/>
        <v>0</v>
      </c>
      <c r="F12" s="1"/>
      <c r="H12">
        <f t="shared" si="0"/>
        <v>0</v>
      </c>
      <c r="I12">
        <f t="shared" si="1"/>
        <v>0</v>
      </c>
      <c r="J12">
        <f t="shared" si="2"/>
        <v>0</v>
      </c>
      <c r="K12">
        <f t="shared" si="3"/>
        <v>0</v>
      </c>
    </row>
    <row r="13" spans="1:11" x14ac:dyDescent="0.25">
      <c r="A13" s="10" t="s">
        <v>26</v>
      </c>
      <c r="B13" s="22"/>
      <c r="C13" s="1">
        <f t="shared" si="6"/>
        <v>0</v>
      </c>
      <c r="D13" s="1">
        <f t="shared" si="4"/>
        <v>0</v>
      </c>
      <c r="E13" s="9">
        <f t="shared" si="5"/>
        <v>0</v>
      </c>
      <c r="F13" s="1"/>
      <c r="H13">
        <f t="shared" si="0"/>
        <v>0</v>
      </c>
      <c r="I13">
        <f t="shared" si="1"/>
        <v>0</v>
      </c>
      <c r="J13">
        <f t="shared" si="2"/>
        <v>0</v>
      </c>
      <c r="K13">
        <f t="shared" si="3"/>
        <v>0</v>
      </c>
    </row>
    <row r="14" spans="1:11" x14ac:dyDescent="0.25">
      <c r="A14" s="10" t="s">
        <v>27</v>
      </c>
      <c r="B14" s="22"/>
      <c r="C14" s="1">
        <f t="shared" si="6"/>
        <v>0</v>
      </c>
      <c r="D14" s="1">
        <f t="shared" si="4"/>
        <v>0</v>
      </c>
      <c r="E14" s="9">
        <f t="shared" si="5"/>
        <v>0</v>
      </c>
      <c r="F14" s="1"/>
      <c r="H14">
        <f t="shared" si="0"/>
        <v>0</v>
      </c>
      <c r="I14">
        <f t="shared" si="1"/>
        <v>0</v>
      </c>
      <c r="J14">
        <f t="shared" si="2"/>
        <v>0</v>
      </c>
      <c r="K14">
        <f t="shared" si="3"/>
        <v>0</v>
      </c>
    </row>
    <row r="15" spans="1:11" x14ac:dyDescent="0.25">
      <c r="A15" s="10" t="s">
        <v>28</v>
      </c>
      <c r="B15" s="22"/>
      <c r="C15" s="1">
        <f t="shared" si="6"/>
        <v>0</v>
      </c>
      <c r="D15" s="1">
        <f t="shared" si="4"/>
        <v>0</v>
      </c>
      <c r="E15" s="9">
        <f t="shared" si="5"/>
        <v>0</v>
      </c>
      <c r="F15" s="1"/>
      <c r="H15">
        <f t="shared" si="0"/>
        <v>0</v>
      </c>
      <c r="I15">
        <f t="shared" si="1"/>
        <v>0</v>
      </c>
      <c r="J15">
        <f t="shared" si="2"/>
        <v>0</v>
      </c>
      <c r="K15">
        <f t="shared" si="3"/>
        <v>0</v>
      </c>
    </row>
    <row r="16" spans="1:11" x14ac:dyDescent="0.25">
      <c r="A16" s="10" t="s">
        <v>29</v>
      </c>
      <c r="B16" s="22"/>
      <c r="C16" s="1">
        <f t="shared" si="6"/>
        <v>0</v>
      </c>
      <c r="D16" s="1">
        <f t="shared" si="4"/>
        <v>0</v>
      </c>
      <c r="E16" s="9">
        <f t="shared" si="5"/>
        <v>0</v>
      </c>
      <c r="F16" s="1"/>
      <c r="H16">
        <f t="shared" si="0"/>
        <v>0</v>
      </c>
      <c r="I16">
        <f t="shared" si="1"/>
        <v>0</v>
      </c>
      <c r="J16">
        <f t="shared" si="2"/>
        <v>0</v>
      </c>
      <c r="K16">
        <f t="shared" si="3"/>
        <v>0</v>
      </c>
    </row>
    <row r="17" spans="1:6" x14ac:dyDescent="0.25">
      <c r="A17" s="10" t="s">
        <v>30</v>
      </c>
      <c r="B17" s="22"/>
      <c r="C17" s="1">
        <f t="shared" si="6"/>
        <v>0</v>
      </c>
      <c r="D17" s="1">
        <f t="shared" si="4"/>
        <v>0</v>
      </c>
      <c r="E17" s="9">
        <f t="shared" si="5"/>
        <v>0</v>
      </c>
      <c r="F17" s="1"/>
    </row>
    <row r="18" spans="1:6" x14ac:dyDescent="0.25">
      <c r="A18" s="10" t="s">
        <v>31</v>
      </c>
      <c r="B18" s="22"/>
      <c r="C18" s="1">
        <f t="shared" si="6"/>
        <v>0</v>
      </c>
      <c r="D18" s="1">
        <f t="shared" si="4"/>
        <v>0</v>
      </c>
      <c r="E18" s="9">
        <f t="shared" si="5"/>
        <v>0</v>
      </c>
      <c r="F18" s="1"/>
    </row>
    <row r="19" spans="1:6" x14ac:dyDescent="0.25">
      <c r="A19" s="10" t="s">
        <v>32</v>
      </c>
      <c r="B19" s="22"/>
      <c r="C19" s="1">
        <f t="shared" si="6"/>
        <v>0</v>
      </c>
      <c r="D19" s="1">
        <f t="shared" si="4"/>
        <v>0</v>
      </c>
      <c r="E19" s="9">
        <f t="shared" si="5"/>
        <v>0</v>
      </c>
      <c r="F19" s="1"/>
    </row>
    <row r="20" spans="1:6" x14ac:dyDescent="0.25">
      <c r="A20" s="10" t="s">
        <v>33</v>
      </c>
      <c r="B20" s="22"/>
      <c r="C20" s="1">
        <f t="shared" si="6"/>
        <v>0</v>
      </c>
      <c r="D20" s="1">
        <f t="shared" si="4"/>
        <v>0</v>
      </c>
      <c r="E20" s="9">
        <f t="shared" si="5"/>
        <v>0</v>
      </c>
      <c r="F20" s="1"/>
    </row>
    <row r="21" spans="1:6" x14ac:dyDescent="0.25">
      <c r="A21" s="10" t="s">
        <v>34</v>
      </c>
      <c r="B21" s="22"/>
      <c r="C21" s="1">
        <f t="shared" si="6"/>
        <v>0</v>
      </c>
      <c r="D21" s="1">
        <f t="shared" si="4"/>
        <v>0</v>
      </c>
      <c r="E21" s="9">
        <f t="shared" si="5"/>
        <v>0</v>
      </c>
      <c r="F21" s="1"/>
    </row>
    <row r="22" spans="1:6" x14ac:dyDescent="0.25">
      <c r="A22" s="10" t="s">
        <v>35</v>
      </c>
      <c r="B22" s="22"/>
      <c r="C22" s="1">
        <f t="shared" si="6"/>
        <v>0</v>
      </c>
      <c r="D22" s="1">
        <f t="shared" si="4"/>
        <v>0</v>
      </c>
      <c r="E22" s="9">
        <f t="shared" si="5"/>
        <v>0</v>
      </c>
      <c r="F22" s="1"/>
    </row>
    <row r="23" spans="1:6" x14ac:dyDescent="0.25">
      <c r="A23" s="11" t="s">
        <v>14</v>
      </c>
      <c r="B23" s="5">
        <f>SUM(B8:B22)</f>
        <v>0</v>
      </c>
      <c r="C23" s="5">
        <f>SUM(C8:C22)</f>
        <v>0</v>
      </c>
      <c r="D23" s="6">
        <f>SUM(D8:D22)</f>
        <v>0</v>
      </c>
      <c r="E23" s="6">
        <f>SUM(E8:E22)</f>
        <v>0</v>
      </c>
      <c r="F23" s="1"/>
    </row>
    <row r="24" spans="1:6" ht="15.75" thickBot="1" x14ac:dyDescent="0.3">
      <c r="A24" s="1"/>
      <c r="B24" s="1"/>
      <c r="C24" s="1"/>
      <c r="D24" s="1"/>
      <c r="E24" s="1"/>
      <c r="F24" s="1"/>
    </row>
    <row r="25" spans="1:6" x14ac:dyDescent="0.25">
      <c r="A25" s="29" t="s">
        <v>42</v>
      </c>
      <c r="B25" s="6" t="s">
        <v>4</v>
      </c>
      <c r="C25" s="12" t="s">
        <v>36</v>
      </c>
      <c r="D25" s="1"/>
      <c r="E25" s="13" t="s">
        <v>23</v>
      </c>
      <c r="F25" s="1"/>
    </row>
    <row r="26" spans="1:6" x14ac:dyDescent="0.25">
      <c r="A26" t="s">
        <v>18</v>
      </c>
      <c r="B26" s="22"/>
      <c r="C26" s="14">
        <v>100</v>
      </c>
      <c r="D26" s="1"/>
      <c r="E26" s="15">
        <f>D23*400+E23*450</f>
        <v>0</v>
      </c>
      <c r="F26" s="1"/>
    </row>
    <row r="27" spans="1:6" x14ac:dyDescent="0.25">
      <c r="A27" t="s">
        <v>16</v>
      </c>
      <c r="B27" s="22"/>
      <c r="C27" s="14">
        <v>250</v>
      </c>
      <c r="D27" s="1"/>
      <c r="E27" s="2"/>
      <c r="F27" s="1"/>
    </row>
    <row r="28" spans="1:6" x14ac:dyDescent="0.25">
      <c r="A28" t="s">
        <v>10</v>
      </c>
      <c r="B28" s="22"/>
      <c r="C28" s="14">
        <v>250</v>
      </c>
      <c r="D28" s="1"/>
      <c r="E28" s="16" t="s">
        <v>22</v>
      </c>
      <c r="F28" s="1"/>
    </row>
    <row r="29" spans="1:6" x14ac:dyDescent="0.25">
      <c r="A29" t="s">
        <v>17</v>
      </c>
      <c r="B29" s="22"/>
      <c r="C29" s="14">
        <v>220</v>
      </c>
      <c r="D29" s="1"/>
      <c r="E29" s="15">
        <f>C33</f>
        <v>0</v>
      </c>
    </row>
    <row r="30" spans="1:6" x14ac:dyDescent="0.25">
      <c r="A30" t="s">
        <v>11</v>
      </c>
      <c r="B30" s="22"/>
      <c r="C30" s="14">
        <v>220</v>
      </c>
      <c r="D30" s="1"/>
      <c r="E30" s="15"/>
    </row>
    <row r="31" spans="1:6" x14ac:dyDescent="0.25">
      <c r="A31" t="s">
        <v>12</v>
      </c>
      <c r="B31" s="22"/>
      <c r="C31" s="14">
        <v>220</v>
      </c>
      <c r="D31" s="1"/>
      <c r="E31" s="2"/>
    </row>
    <row r="32" spans="1:6" x14ac:dyDescent="0.25">
      <c r="A32" t="s">
        <v>13</v>
      </c>
      <c r="B32" s="22"/>
      <c r="C32" s="14">
        <v>220</v>
      </c>
      <c r="D32" s="1"/>
      <c r="E32" s="16" t="s">
        <v>21</v>
      </c>
    </row>
    <row r="33" spans="1:5" ht="15.75" thickBot="1" x14ac:dyDescent="0.3">
      <c r="A33" s="11" t="s">
        <v>38</v>
      </c>
      <c r="B33" s="6">
        <f>SUM(B26:B32)</f>
        <v>0</v>
      </c>
      <c r="C33" s="17">
        <f>(B26*C26)+SUM(B27:B28)*C27+SUM(B29:B32)*C29</f>
        <v>0</v>
      </c>
      <c r="D33" s="1"/>
      <c r="E33" s="18">
        <f>E26+E29</f>
        <v>0</v>
      </c>
    </row>
    <row r="34" spans="1:5" x14ac:dyDescent="0.25">
      <c r="A34" s="20" t="s">
        <v>39</v>
      </c>
      <c r="B34" s="21">
        <f>SUM(D23:E23)</f>
        <v>0</v>
      </c>
      <c r="C34" s="1"/>
      <c r="D34" s="1"/>
      <c r="E34" s="1"/>
    </row>
  </sheetData>
  <protectedRanges>
    <protectedRange sqref="B26:B32" name="Bereik2"/>
    <protectedRange sqref="A8:B22" name="Bereik1"/>
  </protectedRanges>
  <phoneticPr fontId="3" type="noConversion"/>
  <hyperlinks>
    <hyperlink ref="A25" r:id="rId1" xr:uid="{F4A35950-F115-4012-BF87-27429FE2809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informatie prijscalculatie</vt:lpstr>
      <vt:lpstr>prijscalculatie TriX Comfort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 Megens</dc:creator>
  <cp:lastModifiedBy>niels megens</cp:lastModifiedBy>
  <dcterms:created xsi:type="dcterms:W3CDTF">2024-02-01T10:31:29Z</dcterms:created>
  <dcterms:modified xsi:type="dcterms:W3CDTF">2024-02-17T11:07:46Z</dcterms:modified>
</cp:coreProperties>
</file>